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<sst xmlns="http://schemas.openxmlformats.org/spreadsheetml/2006/main" count="41" uniqueCount="34">
  <si>
    <t>Dinghy Sternchase Start Times - 2015</t>
  </si>
  <si>
    <t>Based on</t>
  </si>
  <si>
    <t xml:space="preserve"> minutes for a boat with a PY of</t>
  </si>
  <si>
    <t>Dinghy Class</t>
  </si>
  <si>
    <t xml:space="preserve">PY
</t>
  </si>
  <si>
    <t>Duration (mins)</t>
  </si>
  <si>
    <t>Start after (mins)</t>
  </si>
  <si>
    <t>Start after
(mm:ss)</t>
  </si>
  <si>
    <t>Start after
(mins)</t>
  </si>
  <si>
    <t>Mirror (2 crew)</t>
  </si>
  <si>
    <t>Topper</t>
  </si>
  <si>
    <t>Pico</t>
  </si>
  <si>
    <t>Topaz Uno</t>
  </si>
  <si>
    <t>Byte (not CII mast)</t>
  </si>
  <si>
    <t>Solo</t>
  </si>
  <si>
    <t>Streaker</t>
  </si>
  <si>
    <t>Laser Radial</t>
  </si>
  <si>
    <t>Enterprise</t>
  </si>
  <si>
    <t>Laser 2000</t>
  </si>
  <si>
    <t>Laser</t>
  </si>
  <si>
    <t>Lark</t>
  </si>
  <si>
    <t>RS 200</t>
  </si>
  <si>
    <t>Tasar</t>
  </si>
  <si>
    <t>Test</t>
  </si>
  <si>
    <t>Laser Vortex</t>
  </si>
  <si>
    <t>Yacht Sternchase Start Times - 2015</t>
  </si>
  <si>
    <t>Yacht</t>
  </si>
  <si>
    <t xml:space="preserve">PY </t>
  </si>
  <si>
    <t>Slainte</t>
  </si>
  <si>
    <t>Calypso</t>
  </si>
  <si>
    <t>Rebel Rebel</t>
  </si>
  <si>
    <t>Countess Linda</t>
  </si>
  <si>
    <t>Sulumar</t>
  </si>
  <si>
    <t>Rockhopper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</si>
</sst>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"/>
    <numFmt numFmtId="167" formatCode="MM:SS"/>
    <numFmt numFmtId="168" formatCode="0.00"/>
  </numFmts>
  <fonts count="4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>
      <alignment/>
      <protection/>
    </xf>
  </cellStyleXfs>
  <cellXfs count="30">
    <xf numFmtId="164" fontId="0" fillId="0" borderId="0" xfId="0" applyAlignment="1">
      <alignment/>
    </xf>
    <xf numFmtId="164" fontId="0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167" fontId="0" fillId="0" borderId="0" xfId="0" applyNumberFormat="1" applyFont="1" applyFill="1" applyAlignment="1">
      <alignment/>
    </xf>
    <xf numFmtId="164" fontId="1" fillId="0" borderId="0" xfId="0" applyFont="1" applyFill="1" applyAlignment="1">
      <alignment/>
    </xf>
    <xf numFmtId="165" fontId="1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/>
    </xf>
    <xf numFmtId="164" fontId="1" fillId="0" borderId="0" xfId="0" applyFont="1" applyFill="1" applyAlignment="1">
      <alignment horizontal="right"/>
    </xf>
    <xf numFmtId="164" fontId="1" fillId="2" borderId="0" xfId="0" applyFont="1" applyFill="1" applyAlignment="1">
      <alignment/>
    </xf>
    <xf numFmtId="164" fontId="1" fillId="2" borderId="0" xfId="0" applyFont="1" applyFill="1" applyAlignment="1">
      <alignment horizontal="left"/>
    </xf>
    <xf numFmtId="164" fontId="1" fillId="3" borderId="0" xfId="0" applyFont="1" applyFill="1" applyAlignment="1">
      <alignment horizontal="left" vertical="top" wrapText="1"/>
    </xf>
    <xf numFmtId="164" fontId="1" fillId="3" borderId="0" xfId="0" applyFont="1" applyFill="1" applyAlignment="1">
      <alignment horizontal="right" wrapText="1"/>
    </xf>
    <xf numFmtId="165" fontId="1" fillId="3" borderId="0" xfId="0" applyNumberFormat="1" applyFont="1" applyFill="1" applyAlignment="1">
      <alignment horizontal="right" wrapText="1"/>
    </xf>
    <xf numFmtId="166" fontId="1" fillId="3" borderId="0" xfId="0" applyNumberFormat="1" applyFont="1" applyFill="1" applyAlignment="1">
      <alignment horizontal="right" wrapText="1"/>
    </xf>
    <xf numFmtId="167" fontId="1" fillId="3" borderId="0" xfId="0" applyNumberFormat="1" applyFont="1" applyFill="1" applyAlignment="1">
      <alignment horizontal="right" wrapText="1"/>
    </xf>
    <xf numFmtId="164" fontId="1" fillId="0" borderId="0" xfId="0" applyFont="1" applyFill="1" applyAlignment="1">
      <alignment horizontal="center"/>
    </xf>
    <xf numFmtId="164" fontId="2" fillId="0" borderId="0" xfId="20" applyFont="1" applyFill="1">
      <alignment/>
      <protection/>
    </xf>
    <xf numFmtId="165" fontId="0" fillId="3" borderId="0" xfId="0" applyNumberFormat="1" applyFont="1" applyFill="1" applyAlignment="1">
      <alignment/>
    </xf>
    <xf numFmtId="168" fontId="0" fillId="3" borderId="0" xfId="0" applyNumberFormat="1" applyFont="1" applyFill="1" applyAlignment="1">
      <alignment/>
    </xf>
    <xf numFmtId="167" fontId="0" fillId="3" borderId="0" xfId="0" applyNumberFormat="1" applyFont="1" applyFill="1" applyAlignment="1">
      <alignment/>
    </xf>
    <xf numFmtId="164" fontId="2" fillId="3" borderId="0" xfId="20" applyNumberFormat="1" applyFont="1" applyFill="1" applyAlignment="1">
      <alignment horizontal="right"/>
      <protection/>
    </xf>
    <xf numFmtId="166" fontId="2" fillId="3" borderId="0" xfId="20" applyNumberFormat="1" applyFont="1" applyFill="1" applyAlignment="1">
      <alignment horizontal="right"/>
      <protection/>
    </xf>
    <xf numFmtId="164" fontId="2" fillId="0" borderId="0" xfId="20" applyFont="1" applyFill="1" applyAlignment="1">
      <alignment horizontal="left"/>
      <protection/>
    </xf>
    <xf numFmtId="164" fontId="1" fillId="3" borderId="0" xfId="0" applyFont="1" applyFill="1" applyAlignment="1">
      <alignment vertical="top"/>
    </xf>
    <xf numFmtId="164" fontId="1" fillId="3" borderId="0" xfId="0" applyFont="1" applyFill="1" applyAlignment="1">
      <alignment horizontal="right" vertical="top"/>
    </xf>
    <xf numFmtId="165" fontId="1" fillId="3" borderId="0" xfId="0" applyNumberFormat="1" applyFont="1" applyFill="1" applyAlignment="1">
      <alignment horizontal="right" vertical="top" wrapText="1"/>
    </xf>
    <xf numFmtId="166" fontId="1" fillId="3" borderId="0" xfId="0" applyNumberFormat="1" applyFont="1" applyFill="1" applyAlignment="1">
      <alignment horizontal="right" vertical="top" wrapText="1"/>
    </xf>
    <xf numFmtId="167" fontId="1" fillId="3" borderId="0" xfId="0" applyNumberFormat="1" applyFont="1" applyFill="1" applyAlignment="1">
      <alignment horizontal="right" vertical="top" wrapText="1"/>
    </xf>
    <xf numFmtId="164" fontId="0" fillId="0" borderId="0" xfId="0" applyFont="1" applyFill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pane ySplit="4" topLeftCell="A21" activePane="bottomLeft" state="frozen"/>
      <selection pane="topLeft" activeCell="A1" sqref="A1"/>
      <selection pane="bottomLeft" activeCell="I42" sqref="I42"/>
    </sheetView>
  </sheetViews>
  <sheetFormatPr defaultColWidth="9.140625" defaultRowHeight="12.75"/>
  <cols>
    <col min="1" max="1" width="33.7109375" style="1" customWidth="1"/>
    <col min="2" max="2" width="7.8515625" style="1" customWidth="1"/>
    <col min="3" max="3" width="11.00390625" style="2" customWidth="1"/>
    <col min="4" max="4" width="11.57421875" style="3" customWidth="1"/>
    <col min="5" max="5" width="12.00390625" style="4" customWidth="1"/>
    <col min="6" max="6" width="10.57421875" style="1" customWidth="1"/>
    <col min="7" max="7" width="11.7109375" style="1" customWidth="1"/>
    <col min="8" max="254" width="9.00390625" style="1" customWidth="1"/>
    <col min="255" max="16384" width="11.57421875" style="1" customWidth="1"/>
  </cols>
  <sheetData>
    <row r="1" spans="1:7" s="5" customFormat="1" ht="12.75">
      <c r="A1" s="5" t="s">
        <v>0</v>
      </c>
      <c r="C1" s="6"/>
      <c r="D1" s="7"/>
      <c r="E1" s="4"/>
      <c r="G1" s="1"/>
    </row>
    <row r="2" spans="1:8" s="5" customFormat="1" ht="12.75">
      <c r="A2" s="8" t="s">
        <v>1</v>
      </c>
      <c r="B2" s="9">
        <v>100</v>
      </c>
      <c r="C2" s="5" t="s">
        <v>2</v>
      </c>
      <c r="F2" s="10">
        <v>1385</v>
      </c>
      <c r="H2" s="1"/>
    </row>
    <row r="3" spans="3:7" s="5" customFormat="1" ht="12.75">
      <c r="C3" s="6"/>
      <c r="D3" s="7"/>
      <c r="E3" s="4"/>
      <c r="G3" s="1"/>
    </row>
    <row r="4" spans="1:7" s="16" customFormat="1" ht="12.75">
      <c r="A4" s="11" t="s">
        <v>3</v>
      </c>
      <c r="B4" s="12" t="s">
        <v>4</v>
      </c>
      <c r="C4" s="13" t="s">
        <v>5</v>
      </c>
      <c r="D4" s="14" t="s">
        <v>6</v>
      </c>
      <c r="E4" s="15" t="s">
        <v>7</v>
      </c>
      <c r="F4" s="15" t="s">
        <v>8</v>
      </c>
      <c r="G4" s="1"/>
    </row>
    <row r="5" spans="1:6" ht="12.75">
      <c r="A5" s="17" t="s">
        <v>9</v>
      </c>
      <c r="B5" s="17">
        <v>1385</v>
      </c>
      <c r="C5" s="18">
        <f>$B$2*B5/$F$2</f>
        <v>100</v>
      </c>
      <c r="D5" s="19">
        <f>$B$2-C5</f>
        <v>0</v>
      </c>
      <c r="E5" s="20">
        <f>D5/24/60</f>
        <v>0</v>
      </c>
      <c r="F5" s="21">
        <f>D5</f>
        <v>0</v>
      </c>
    </row>
    <row r="6" spans="1:6" ht="12.75">
      <c r="A6" s="17" t="s">
        <v>9</v>
      </c>
      <c r="B6" s="17">
        <v>1368</v>
      </c>
      <c r="C6" s="18">
        <f>$B$2*B6/$F$2</f>
        <v>98.7725631768953</v>
      </c>
      <c r="D6" s="19">
        <f>$B$2-C6</f>
        <v>1.2274368231046964</v>
      </c>
      <c r="E6" s="20">
        <f>D6/24/60</f>
        <v>0.0008523866827115946</v>
      </c>
      <c r="F6" s="22">
        <f>D6</f>
        <v>1.2274368231046964</v>
      </c>
    </row>
    <row r="7" spans="1:6" ht="12.75">
      <c r="A7" s="17" t="s">
        <v>10</v>
      </c>
      <c r="B7" s="17">
        <v>1340</v>
      </c>
      <c r="C7" s="18">
        <f>$B$2*B7/$F$2</f>
        <v>96.75090252707581</v>
      </c>
      <c r="D7" s="19">
        <f>$B$2-C7</f>
        <v>3.2490974729241913</v>
      </c>
      <c r="E7" s="20">
        <f>D7/24/60</f>
        <v>0.0022563176895306885</v>
      </c>
      <c r="F7" s="22">
        <f>D7</f>
        <v>3.2490974729241913</v>
      </c>
    </row>
    <row r="8" spans="1:6" ht="12.75">
      <c r="A8" s="17" t="s">
        <v>11</v>
      </c>
      <c r="B8" s="17">
        <v>1330</v>
      </c>
      <c r="C8" s="18">
        <f>$B$2*B8/$F$2</f>
        <v>96.028880866426</v>
      </c>
      <c r="D8" s="19">
        <f>$B$2-C8</f>
        <v>3.971119133574007</v>
      </c>
      <c r="E8" s="20">
        <f>D8/24/60</f>
        <v>0.002757721620537505</v>
      </c>
      <c r="F8" s="22">
        <f>D8</f>
        <v>3.971119133574007</v>
      </c>
    </row>
    <row r="9" spans="1:6" ht="12.75">
      <c r="A9" s="17" t="s">
        <v>12</v>
      </c>
      <c r="B9" s="17">
        <v>1243</v>
      </c>
      <c r="C9" s="18">
        <f>$B$2*B9/$F$2</f>
        <v>89.74729241877256</v>
      </c>
      <c r="D9" s="19">
        <f>$B$2-C9</f>
        <v>10.25270758122744</v>
      </c>
      <c r="E9" s="20">
        <f>D9/24/60</f>
        <v>0.007119935820296834</v>
      </c>
      <c r="F9" s="22">
        <f>D9</f>
        <v>10.25270758122744</v>
      </c>
    </row>
    <row r="10" spans="1:6" ht="12.75">
      <c r="A10" s="17" t="s">
        <v>13</v>
      </c>
      <c r="B10" s="17">
        <v>1190</v>
      </c>
      <c r="C10" s="18">
        <f>$B$2*B10/$F$2</f>
        <v>85.92057761732852</v>
      </c>
      <c r="D10" s="19">
        <f>$B$2-C10</f>
        <v>14.079422382671481</v>
      </c>
      <c r="E10" s="20">
        <f>D10/24/60</f>
        <v>0.009777376654632972</v>
      </c>
      <c r="F10" s="22">
        <f>D10</f>
        <v>14.079422382671481</v>
      </c>
    </row>
    <row r="11" spans="1:6" ht="12.75">
      <c r="A11" s="17" t="s">
        <v>14</v>
      </c>
      <c r="B11" s="17">
        <v>1140</v>
      </c>
      <c r="C11" s="18">
        <f>$B$2*B11/$F$2</f>
        <v>82.31046931407943</v>
      </c>
      <c r="D11" s="19">
        <f>$B$2-C11</f>
        <v>17.689530685920573</v>
      </c>
      <c r="E11" s="20">
        <f>D11/24/60</f>
        <v>0.012284396309667066</v>
      </c>
      <c r="F11" s="22">
        <f>D11</f>
        <v>17.689530685920573</v>
      </c>
    </row>
    <row r="12" spans="1:6" ht="12.75">
      <c r="A12" s="17" t="s">
        <v>15</v>
      </c>
      <c r="B12" s="17">
        <v>1138</v>
      </c>
      <c r="C12" s="18">
        <f>$B$2*B12/$F$2</f>
        <v>82.16606498194946</v>
      </c>
      <c r="D12" s="19">
        <f>$B$2-C12</f>
        <v>17.83393501805054</v>
      </c>
      <c r="E12" s="20">
        <f>D12/24/60</f>
        <v>0.01238467709586843</v>
      </c>
      <c r="F12" s="22">
        <f>D12</f>
        <v>17.83393501805054</v>
      </c>
    </row>
    <row r="13" spans="1:6" ht="12.75">
      <c r="A13" s="17" t="s">
        <v>16</v>
      </c>
      <c r="B13" s="17">
        <v>1135</v>
      </c>
      <c r="C13" s="18">
        <f>$B$2*B13/$F$2</f>
        <v>81.94945848375451</v>
      </c>
      <c r="D13" s="19">
        <f>$B$2-C13</f>
        <v>18.050541516245488</v>
      </c>
      <c r="E13" s="20">
        <f>D13/24/60</f>
        <v>0.012535098275170476</v>
      </c>
      <c r="F13" s="22">
        <f>D13</f>
        <v>18.050541516245488</v>
      </c>
    </row>
    <row r="14" spans="1:6" ht="12.75">
      <c r="A14" s="17" t="s">
        <v>17</v>
      </c>
      <c r="B14" s="17">
        <v>1115</v>
      </c>
      <c r="C14" s="18">
        <f>$B$2*B14/$F$2</f>
        <v>80.50541516245487</v>
      </c>
      <c r="D14" s="19">
        <f>$B$2-C14</f>
        <v>19.494584837545133</v>
      </c>
      <c r="E14" s="20">
        <f>D14/24/60</f>
        <v>0.01353790613718412</v>
      </c>
      <c r="F14" s="22">
        <f>D14</f>
        <v>19.494584837545133</v>
      </c>
    </row>
    <row r="15" spans="1:6" ht="12.75">
      <c r="A15" s="23">
        <v>420</v>
      </c>
      <c r="B15" s="17">
        <v>1105</v>
      </c>
      <c r="C15" s="18">
        <f>$B$2*B15/$F$2</f>
        <v>79.78339350180505</v>
      </c>
      <c r="D15" s="19">
        <f>$B$2-C15</f>
        <v>20.21660649819495</v>
      </c>
      <c r="E15" s="20">
        <f>D15/24/60</f>
        <v>0.014039310068190937</v>
      </c>
      <c r="F15" s="22">
        <f>D15</f>
        <v>20.21660649819495</v>
      </c>
    </row>
    <row r="16" spans="1:6" ht="12.75">
      <c r="A16" s="17" t="s">
        <v>18</v>
      </c>
      <c r="B16" s="17">
        <v>1100</v>
      </c>
      <c r="C16" s="18">
        <f>$B$2*B16/$F$2</f>
        <v>79.42238267148015</v>
      </c>
      <c r="D16" s="19">
        <f>$B$2-C16</f>
        <v>20.57761732851985</v>
      </c>
      <c r="E16" s="20">
        <f>D16/24/60</f>
        <v>0.01429001203369434</v>
      </c>
      <c r="F16" s="22">
        <f>D16</f>
        <v>20.57761732851985</v>
      </c>
    </row>
    <row r="17" spans="1:6" ht="12.75">
      <c r="A17" s="17" t="s">
        <v>19</v>
      </c>
      <c r="B17" s="17">
        <v>1091</v>
      </c>
      <c r="C17" s="18">
        <f>$B$2*B17/$F$2</f>
        <v>78.7725631768953</v>
      </c>
      <c r="D17" s="19">
        <f>$B$2-C17</f>
        <v>21.227436823104696</v>
      </c>
      <c r="E17" s="20">
        <f>D17/24/60</f>
        <v>0.014741275571600484</v>
      </c>
      <c r="F17" s="22">
        <f>D17</f>
        <v>21.227436823104696</v>
      </c>
    </row>
    <row r="18" spans="1:6" ht="12.75">
      <c r="A18" s="17" t="s">
        <v>20</v>
      </c>
      <c r="B18" s="17">
        <v>1071</v>
      </c>
      <c r="C18" s="18">
        <f>$B$2*B18/$F$2</f>
        <v>77.32851985559567</v>
      </c>
      <c r="D18" s="19">
        <f>$B$2-C18</f>
        <v>22.671480144404327</v>
      </c>
      <c r="E18" s="20">
        <f>D18/24/60</f>
        <v>0.015744083433614116</v>
      </c>
      <c r="F18" s="22">
        <f>D18</f>
        <v>22.671480144404327</v>
      </c>
    </row>
    <row r="19" spans="1:6" ht="12.75">
      <c r="A19" s="17" t="s">
        <v>21</v>
      </c>
      <c r="B19" s="17">
        <v>1047</v>
      </c>
      <c r="C19" s="18">
        <f>$B$2*B19/$F$2</f>
        <v>75.5956678700361</v>
      </c>
      <c r="D19" s="19">
        <f>$B$2-C19</f>
        <v>24.404332129963905</v>
      </c>
      <c r="E19" s="20">
        <f>D19/24/60</f>
        <v>0.01694745286803049</v>
      </c>
      <c r="F19" s="22">
        <f>D19</f>
        <v>24.404332129963905</v>
      </c>
    </row>
    <row r="20" spans="1:6" ht="12.75">
      <c r="A20" s="17" t="s">
        <v>22</v>
      </c>
      <c r="B20" s="17">
        <v>1023</v>
      </c>
      <c r="C20" s="18">
        <f>$B$2*B20/$F$2</f>
        <v>73.86281588447653</v>
      </c>
      <c r="D20" s="19">
        <f>$B$2-C20</f>
        <v>26.137184115523468</v>
      </c>
      <c r="E20" s="20">
        <f>D20/24/60</f>
        <v>0.018150822302446853</v>
      </c>
      <c r="F20" s="22">
        <f>D20</f>
        <v>26.137184115523468</v>
      </c>
    </row>
    <row r="21" spans="1:6" ht="12.75">
      <c r="A21" s="17" t="s">
        <v>23</v>
      </c>
      <c r="B21" s="17">
        <v>1000</v>
      </c>
      <c r="C21" s="18">
        <f>$B$2*B21/$F$2</f>
        <v>72.20216606498195</v>
      </c>
      <c r="D21" s="19">
        <f>$B$2-C21</f>
        <v>27.797833935018048</v>
      </c>
      <c r="E21" s="20">
        <f>D21/24/60</f>
        <v>0.01930405134376253</v>
      </c>
      <c r="F21" s="22">
        <f>D21</f>
        <v>27.797833935018048</v>
      </c>
    </row>
    <row r="22" spans="1:6" ht="12.75">
      <c r="A22" s="17" t="s">
        <v>24</v>
      </c>
      <c r="B22" s="17">
        <v>940</v>
      </c>
      <c r="C22" s="18">
        <f>$B$2*B22/$F$2</f>
        <v>67.87003610108303</v>
      </c>
      <c r="D22" s="19">
        <f>$B$2-C22</f>
        <v>32.12996389891697</v>
      </c>
      <c r="E22" s="20">
        <f>D22/24/60</f>
        <v>0.02231247492980345</v>
      </c>
      <c r="F22" s="22">
        <f>D22</f>
        <v>32.12996389891697</v>
      </c>
    </row>
    <row r="26" spans="1:6" ht="12.75">
      <c r="A26" s="5" t="s">
        <v>25</v>
      </c>
      <c r="B26" s="5"/>
      <c r="C26" s="6"/>
      <c r="D26" s="7"/>
      <c r="F26" s="5"/>
    </row>
    <row r="27" spans="1:6" ht="12.75">
      <c r="A27" s="8" t="s">
        <v>1</v>
      </c>
      <c r="B27" s="9">
        <v>100</v>
      </c>
      <c r="C27" s="5" t="s">
        <v>2</v>
      </c>
      <c r="D27" s="5"/>
      <c r="E27" s="5"/>
      <c r="F27" s="10">
        <v>1358</v>
      </c>
    </row>
    <row r="29" spans="1:6" s="29" customFormat="1" ht="12.75">
      <c r="A29" s="24" t="s">
        <v>26</v>
      </c>
      <c r="B29" s="25" t="s">
        <v>27</v>
      </c>
      <c r="C29" s="26" t="s">
        <v>5</v>
      </c>
      <c r="D29" s="27" t="s">
        <v>6</v>
      </c>
      <c r="E29" s="28" t="s">
        <v>7</v>
      </c>
      <c r="F29" s="28" t="s">
        <v>8</v>
      </c>
    </row>
    <row r="30" spans="1:6" ht="12.75">
      <c r="A30" s="1" t="s">
        <v>28</v>
      </c>
      <c r="B30" s="1">
        <v>1358</v>
      </c>
      <c r="C30" s="18">
        <f>$B$27*B30/$F$27</f>
        <v>100</v>
      </c>
      <c r="D30" s="19">
        <f>$B$27-C30</f>
        <v>0</v>
      </c>
      <c r="E30" s="20">
        <f>D30/24/60</f>
        <v>0</v>
      </c>
      <c r="F30" s="22">
        <f>D30</f>
        <v>0</v>
      </c>
    </row>
    <row r="31" spans="1:6" ht="12.75">
      <c r="A31" s="1" t="s">
        <v>29</v>
      </c>
      <c r="B31" s="1">
        <v>1246</v>
      </c>
      <c r="C31" s="18">
        <f>$B$27*B31/$F$27</f>
        <v>91.75257731958763</v>
      </c>
      <c r="D31" s="19">
        <f>$B$27-C31</f>
        <v>8.24742268041237</v>
      </c>
      <c r="E31" s="20">
        <f>D31/24/60</f>
        <v>0.005727376861397479</v>
      </c>
      <c r="F31" s="22">
        <f>D31</f>
        <v>8.24742268041237</v>
      </c>
    </row>
    <row r="32" spans="1:6" ht="12.75">
      <c r="A32" s="1" t="s">
        <v>30</v>
      </c>
      <c r="B32" s="1">
        <v>1189</v>
      </c>
      <c r="C32" s="18">
        <f>$B$27*B32/$F$27</f>
        <v>87.55522827687776</v>
      </c>
      <c r="D32" s="19">
        <f>$B$27-C32</f>
        <v>12.444771723122244</v>
      </c>
      <c r="E32" s="20">
        <f>D32/24/60</f>
        <v>0.008642202585501559</v>
      </c>
      <c r="F32" s="22">
        <f>D32</f>
        <v>12.444771723122244</v>
      </c>
    </row>
    <row r="33" spans="1:6" ht="12.75">
      <c r="A33" s="1" t="s">
        <v>31</v>
      </c>
      <c r="B33" s="1">
        <v>1176</v>
      </c>
      <c r="C33" s="18">
        <f>$B$27*B33/$F$27</f>
        <v>86.5979381443299</v>
      </c>
      <c r="D33" s="19">
        <f>$B$27-C33</f>
        <v>13.402061855670098</v>
      </c>
      <c r="E33" s="20">
        <f>D33/24/60</f>
        <v>0.009306987399770901</v>
      </c>
      <c r="F33" s="22">
        <f>D33</f>
        <v>13.402061855670098</v>
      </c>
    </row>
    <row r="34" spans="1:6" ht="12.75">
      <c r="A34" s="1" t="s">
        <v>32</v>
      </c>
      <c r="B34" s="1">
        <v>1164</v>
      </c>
      <c r="C34" s="18">
        <f>$B$27*B34/$F$27</f>
        <v>85.71428571428571</v>
      </c>
      <c r="D34" s="19">
        <f>$B$27-C34</f>
        <v>14.285714285714292</v>
      </c>
      <c r="E34" s="20">
        <f>D34/24/60</f>
        <v>0.009920634920634924</v>
      </c>
      <c r="F34" s="22">
        <f>D34</f>
        <v>14.285714285714292</v>
      </c>
    </row>
    <row r="35" spans="1:6" ht="12.75">
      <c r="A35" s="1" t="s">
        <v>33</v>
      </c>
      <c r="B35" s="1">
        <v>1073</v>
      </c>
      <c r="C35" s="18">
        <f>$B$27*B35/$F$27</f>
        <v>79.01325478645066</v>
      </c>
      <c r="D35" s="19">
        <f>$B$27-C35</f>
        <v>20.98674521354934</v>
      </c>
      <c r="E35" s="20">
        <f>D35/24/60</f>
        <v>0.014574128620520375</v>
      </c>
      <c r="F35" s="22">
        <f>D35</f>
        <v>20.98674521354934</v>
      </c>
    </row>
  </sheetData>
  <sheetProtection selectLockedCells="1" selectUnlockedCells="1"/>
  <mergeCells count="2">
    <mergeCell ref="C2:E2"/>
    <mergeCell ref="C27:E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jms</dc:creator>
  <cp:keywords/>
  <dc:description/>
  <cp:lastModifiedBy>Malcolm Stewart</cp:lastModifiedBy>
  <cp:lastPrinted>2015-05-05T10:29:03Z</cp:lastPrinted>
  <dcterms:created xsi:type="dcterms:W3CDTF">2011-06-28T14:02:32Z</dcterms:created>
  <dcterms:modified xsi:type="dcterms:W3CDTF">2015-06-11T16:18:36Z</dcterms:modified>
  <cp:category/>
  <cp:version/>
  <cp:contentType/>
  <cp:contentStatus/>
  <cp:revision>8</cp:revision>
</cp:coreProperties>
</file>